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Travel Itinera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2" i="1"/>
  <c r="E53" i="1"/>
  <c r="C55" i="1"/>
  <c r="H43" i="1"/>
  <c r="D50" i="1" s="1"/>
  <c r="E50" i="1" s="1"/>
  <c r="H23" i="1"/>
  <c r="D48" i="1" s="1"/>
  <c r="H28" i="1"/>
  <c r="H31" i="1" s="1"/>
  <c r="D49" i="1" s="1"/>
  <c r="E49" i="1" s="1"/>
  <c r="D55" i="1" l="1"/>
  <c r="E48" i="1"/>
  <c r="E55" i="1" s="1"/>
</calcChain>
</file>

<file path=xl/sharedStrings.xml><?xml version="1.0" encoding="utf-8"?>
<sst xmlns="http://schemas.openxmlformats.org/spreadsheetml/2006/main" count="106" uniqueCount="85">
  <si>
    <t>Name</t>
  </si>
  <si>
    <t>Sarah Johnson</t>
  </si>
  <si>
    <t>Contact Number</t>
  </si>
  <si>
    <t>123-456-7890</t>
  </si>
  <si>
    <t>Email</t>
  </si>
  <si>
    <t>sarah.johnson@email.com</t>
  </si>
  <si>
    <t>Emergency Contact</t>
  </si>
  <si>
    <t>Michael Johnson (987-654-3210)</t>
  </si>
  <si>
    <t>Trip Destination</t>
  </si>
  <si>
    <t>Paris, France</t>
  </si>
  <si>
    <t>Trip Start Date</t>
  </si>
  <si>
    <t>12/20/2025</t>
  </si>
  <si>
    <t>Trip End Date</t>
  </si>
  <si>
    <t>12/30/2025</t>
  </si>
  <si>
    <t>#</t>
  </si>
  <si>
    <t>Mode</t>
  </si>
  <si>
    <t>Departure Date &amp; Time</t>
  </si>
  <si>
    <t>From</t>
  </si>
  <si>
    <t>To</t>
  </si>
  <si>
    <t>Booking Ref</t>
  </si>
  <si>
    <t>Cost (USD)</t>
  </si>
  <si>
    <t>Notes</t>
  </si>
  <si>
    <t>Flight</t>
  </si>
  <si>
    <t>12/20/2025 08:00</t>
  </si>
  <si>
    <t>New York</t>
  </si>
  <si>
    <t>Paris</t>
  </si>
  <si>
    <t>FL12345</t>
  </si>
  <si>
    <t>Direct flight</t>
  </si>
  <si>
    <t>Metro / Train</t>
  </si>
  <si>
    <t>12/20/2025 12:00</t>
  </si>
  <si>
    <t>Airport</t>
  </si>
  <si>
    <t>Hotel</t>
  </si>
  <si>
    <t>N/A</t>
  </si>
  <si>
    <t>Taxi alternative: 50 USD</t>
  </si>
  <si>
    <t>12/30/2025 16:00</t>
  </si>
  <si>
    <t>FL67890</t>
  </si>
  <si>
    <t>C. Accommodation Details</t>
  </si>
  <si>
    <t>Hotel / Airbnb</t>
  </si>
  <si>
    <t>Check-in Date</t>
  </si>
  <si>
    <t>Check-out Date</t>
  </si>
  <si>
    <t>Cost per Night (USD)</t>
  </si>
  <si>
    <t>Total Cost (USD)</t>
  </si>
  <si>
    <t>Hotel Lumiere</t>
  </si>
  <si>
    <t>HLT5678</t>
  </si>
  <si>
    <t>Breakfast included</t>
  </si>
  <si>
    <t>Date</t>
  </si>
  <si>
    <t>Day</t>
  </si>
  <si>
    <t>Activity / Sightseeing</t>
  </si>
  <si>
    <t>Location</t>
  </si>
  <si>
    <t>Start Time</t>
  </si>
  <si>
    <t>End Time</t>
  </si>
  <si>
    <t>Estimated Cost (USD)</t>
  </si>
  <si>
    <t>12/21/2025</t>
  </si>
  <si>
    <t>Monday</t>
  </si>
  <si>
    <t>Louvre Museum</t>
  </si>
  <si>
    <t>Pre-book tickets online</t>
  </si>
  <si>
    <t>Seine River Cruise</t>
  </si>
  <si>
    <t>Evening cruise</t>
  </si>
  <si>
    <t>12/22/2025</t>
  </si>
  <si>
    <t>Tuesday</t>
  </si>
  <si>
    <t>Eiffel Tower</t>
  </si>
  <si>
    <t>Skip-the-line pass</t>
  </si>
  <si>
    <t>Montmartre Walking Tour</t>
  </si>
  <si>
    <t>Local guide</t>
  </si>
  <si>
    <t>Category</t>
  </si>
  <si>
    <t>Budget (USD)</t>
  </si>
  <si>
    <t>Actual (USD)</t>
  </si>
  <si>
    <t>Difference (USD)</t>
  </si>
  <si>
    <t>Transportation</t>
  </si>
  <si>
    <t>Accommodation</t>
  </si>
  <si>
    <t>Activities</t>
  </si>
  <si>
    <t>Food &amp; Beverages</t>
  </si>
  <si>
    <t>Miscellaneous</t>
  </si>
  <si>
    <t>Keep copies of flight and hotel confirmations.</t>
  </si>
  <si>
    <t>Pack travel documents and emergency contacts.</t>
  </si>
  <si>
    <t>Pre-book tickets for popular attractions to avoid queues.</t>
  </si>
  <si>
    <t>Track expenses daily to avoid overspending.</t>
  </si>
  <si>
    <t>Holiday Travel Itinerary Planner</t>
  </si>
  <si>
    <t>Personal Information:</t>
  </si>
  <si>
    <t>Transportation Details:</t>
  </si>
  <si>
    <t>Total:</t>
  </si>
  <si>
    <t>Budget &amp; Expense Summary:</t>
  </si>
  <si>
    <t>Daily Schedule / Activities:</t>
  </si>
  <si>
    <t>Notes / Reminders: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</si>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</sst>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8"/>
      <color theme="0"/>
      <name val="Roboto"/>
    </font>
    <font>
      <b/>
      <sz val="11"/>
      <color theme="1" tint="0.34998626667073579"/>
      <name val="Roboto"/>
    </font>
    <font>
      <i/>
      <sz val="10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mediumDashDot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20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170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70" fontId="3" fillId="4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Roboto"/>
        <scheme val="none"/>
      </font>
      <alignment horizontal="left" vertical="center" textRotation="0" wrapText="1" indent="0" justifyLastLine="0" shrinkToFit="0" readingOrder="0"/>
    </dxf>
    <dxf>
      <numFmt numFmtId="170" formatCode="&quot;$&quot;#,##0.00"/>
    </dxf>
    <dxf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I21" totalsRowShown="0" headerRowDxfId="7" dataDxfId="8">
  <autoFilter ref="B17:I21"/>
  <tableColumns count="8">
    <tableColumn id="1" name="#" dataDxfId="28"/>
    <tableColumn id="2" name="Mode" dataDxfId="27"/>
    <tableColumn id="3" name="Departure Date &amp; Time" dataDxfId="26"/>
    <tableColumn id="4" name="From" dataDxfId="25"/>
    <tableColumn id="5" name="To" dataDxfId="24"/>
    <tableColumn id="6" name="Booking Ref" dataDxfId="23"/>
    <tableColumn id="7" name="Cost (USD)" dataDxfId="22"/>
    <tableColumn id="8" name="Notes" dataDxfId="2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I29" totalsRowShown="0" headerRowDxfId="6">
  <autoFilter ref="B27:I29"/>
  <tableColumns count="8">
    <tableColumn id="1" name="#"/>
    <tableColumn id="2" name="Hotel / Airbnb"/>
    <tableColumn id="3" name="Check-in Date"/>
    <tableColumn id="4" name="Check-out Date"/>
    <tableColumn id="5" name="Booking Ref"/>
    <tableColumn id="6" name="Cost per Night (USD)" dataDxfId="5"/>
    <tableColumn id="7" name="Total Cost (USD)" dataDxfId="4"/>
    <tableColumn id="8" name="Note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I41" totalsRowShown="0" headerRowDxfId="3" dataDxfId="15">
  <autoFilter ref="B35:I41"/>
  <tableColumns count="8">
    <tableColumn id="1" name="Date" dataDxfId="20"/>
    <tableColumn id="2" name="Day" dataDxfId="19"/>
    <tableColumn id="3" name="Activity / Sightseeing" dataDxfId="18"/>
    <tableColumn id="4" name="Location" dataDxfId="17"/>
    <tableColumn id="5" name="Start Time" dataDxfId="16"/>
    <tableColumn id="6" name="End Time" dataDxfId="2"/>
    <tableColumn id="7" name="Estimated Cost (USD)" dataDxfId="0"/>
    <tableColumn id="8" name="Notes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7:E53" totalsRowShown="0" headerRowDxfId="9" dataDxfId="10">
  <autoFilter ref="B47:E53"/>
  <tableColumns count="4">
    <tableColumn id="1" name="Category" dataDxfId="14"/>
    <tableColumn id="2" name="Budget (USD)" dataDxfId="13"/>
    <tableColumn id="3" name="Actual (USD)" dataDxfId="12"/>
    <tableColumn id="4" name="Difference (USD)" dataDxfId="11">
      <calculatedColumnFormula>C48-D48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7"/>
  <sheetViews>
    <sheetView showGridLines="0" tabSelected="1" workbookViewId="0">
      <selection activeCell="O6" sqref="O6"/>
    </sheetView>
  </sheetViews>
  <sheetFormatPr defaultRowHeight="15" x14ac:dyDescent="0.25"/>
  <cols>
    <col min="1" max="1" width="3.42578125" customWidth="1"/>
    <col min="2" max="3" width="20.7109375" customWidth="1"/>
    <col min="4" max="4" width="24.85546875" customWidth="1"/>
    <col min="5" max="6" width="20.7109375" customWidth="1"/>
    <col min="7" max="7" width="23.140625" customWidth="1"/>
    <col min="8" max="8" width="24.140625" customWidth="1"/>
    <col min="9" max="9" width="28.42578125" customWidth="1"/>
  </cols>
  <sheetData>
    <row r="2" spans="2:9" ht="36.75" customHeight="1" x14ac:dyDescent="0.25">
      <c r="B2" s="10" t="s">
        <v>77</v>
      </c>
      <c r="C2" s="10"/>
      <c r="D2" s="10"/>
      <c r="E2" s="10"/>
      <c r="F2" s="10"/>
      <c r="G2" s="10"/>
      <c r="H2" s="10"/>
      <c r="I2" s="10"/>
    </row>
    <row r="3" spans="2:9" ht="16.5" x14ac:dyDescent="0.3">
      <c r="B3" s="2"/>
      <c r="C3" s="2"/>
      <c r="D3" s="2"/>
      <c r="E3" s="2"/>
      <c r="F3" s="2"/>
      <c r="G3" s="2"/>
      <c r="H3" s="2"/>
      <c r="I3" s="21" t="s">
        <v>84</v>
      </c>
    </row>
    <row r="4" spans="2:9" ht="20.25" thickBot="1" x14ac:dyDescent="0.3">
      <c r="B4" s="19" t="s">
        <v>78</v>
      </c>
      <c r="C4" s="19"/>
      <c r="D4" s="19"/>
      <c r="E4" s="19"/>
      <c r="F4" s="19"/>
      <c r="G4" s="19"/>
      <c r="H4" s="19"/>
      <c r="I4" s="19"/>
    </row>
    <row r="5" spans="2:9" ht="16.5" x14ac:dyDescent="0.3">
      <c r="B5" s="2"/>
      <c r="C5" s="2"/>
      <c r="D5" s="2"/>
      <c r="E5" s="2"/>
      <c r="F5" s="2"/>
      <c r="G5" s="2"/>
      <c r="H5" s="2"/>
      <c r="I5" s="2"/>
    </row>
    <row r="6" spans="2:9" s="1" customFormat="1" ht="30" customHeight="1" x14ac:dyDescent="0.25">
      <c r="B6" s="4" t="s">
        <v>0</v>
      </c>
      <c r="C6" s="9" t="s">
        <v>1</v>
      </c>
      <c r="D6" s="9"/>
      <c r="E6" s="9"/>
      <c r="F6" s="9"/>
      <c r="G6" s="9"/>
      <c r="H6" s="9"/>
      <c r="I6" s="9"/>
    </row>
    <row r="7" spans="2:9" s="1" customFormat="1" ht="9.9499999999999993" customHeight="1" x14ac:dyDescent="0.25">
      <c r="B7" s="4"/>
      <c r="C7" s="4"/>
      <c r="D7" s="4"/>
      <c r="E7" s="4"/>
      <c r="F7" s="4"/>
      <c r="G7" s="4"/>
      <c r="H7" s="4"/>
      <c r="I7" s="4"/>
    </row>
    <row r="8" spans="2:9" s="1" customFormat="1" ht="30" customHeight="1" x14ac:dyDescent="0.25">
      <c r="B8" s="4" t="s">
        <v>2</v>
      </c>
      <c r="C8" s="9" t="s">
        <v>3</v>
      </c>
      <c r="D8" s="9"/>
      <c r="E8" s="9"/>
      <c r="F8" s="6"/>
      <c r="G8" s="4" t="s">
        <v>8</v>
      </c>
      <c r="H8" s="9" t="s">
        <v>9</v>
      </c>
      <c r="I8" s="9"/>
    </row>
    <row r="9" spans="2:9" s="1" customFormat="1" ht="9.9499999999999993" customHeight="1" x14ac:dyDescent="0.25">
      <c r="B9" s="4"/>
      <c r="C9" s="4"/>
      <c r="D9" s="4"/>
      <c r="E9" s="4"/>
      <c r="F9" s="6"/>
      <c r="G9" s="4"/>
      <c r="H9" s="4"/>
      <c r="I9" s="4"/>
    </row>
    <row r="10" spans="2:9" s="1" customFormat="1" ht="30" customHeight="1" x14ac:dyDescent="0.25">
      <c r="B10" s="4" t="s">
        <v>4</v>
      </c>
      <c r="C10" s="9" t="s">
        <v>5</v>
      </c>
      <c r="D10" s="9"/>
      <c r="E10" s="9"/>
      <c r="F10" s="6"/>
      <c r="G10" s="4" t="s">
        <v>10</v>
      </c>
      <c r="H10" s="9" t="s">
        <v>11</v>
      </c>
      <c r="I10" s="9"/>
    </row>
    <row r="11" spans="2:9" s="1" customFormat="1" ht="9.9499999999999993" customHeight="1" x14ac:dyDescent="0.25">
      <c r="B11" s="4"/>
      <c r="C11" s="4"/>
      <c r="D11" s="4"/>
      <c r="E11" s="4"/>
      <c r="F11" s="6"/>
      <c r="G11" s="4"/>
      <c r="H11" s="4"/>
      <c r="I11" s="4"/>
    </row>
    <row r="12" spans="2:9" s="1" customFormat="1" ht="30" customHeight="1" x14ac:dyDescent="0.25">
      <c r="B12" s="4" t="s">
        <v>6</v>
      </c>
      <c r="C12" s="9" t="s">
        <v>7</v>
      </c>
      <c r="D12" s="9"/>
      <c r="E12" s="9"/>
      <c r="F12" s="6"/>
      <c r="G12" s="4" t="s">
        <v>12</v>
      </c>
      <c r="H12" s="9" t="s">
        <v>13</v>
      </c>
      <c r="I12" s="9"/>
    </row>
    <row r="13" spans="2:9" ht="16.5" x14ac:dyDescent="0.3">
      <c r="D13" s="2"/>
      <c r="E13" s="2"/>
      <c r="F13" s="2"/>
      <c r="G13" s="2"/>
      <c r="H13" s="2"/>
      <c r="I13" s="2"/>
    </row>
    <row r="14" spans="2:9" ht="16.5" x14ac:dyDescent="0.3">
      <c r="B14" s="2"/>
      <c r="C14" s="2"/>
      <c r="D14" s="2"/>
      <c r="E14" s="2"/>
      <c r="F14" s="2"/>
      <c r="G14" s="2"/>
      <c r="H14" s="2"/>
      <c r="I14" s="2"/>
    </row>
    <row r="15" spans="2:9" ht="20.100000000000001" customHeight="1" x14ac:dyDescent="0.25">
      <c r="B15" s="18" t="s">
        <v>79</v>
      </c>
      <c r="C15" s="18"/>
      <c r="D15" s="18"/>
      <c r="E15" s="18"/>
      <c r="F15" s="18"/>
      <c r="G15" s="18"/>
      <c r="H15" s="18"/>
      <c r="I15" s="18"/>
    </row>
    <row r="16" spans="2:9" ht="16.5" x14ac:dyDescent="0.3">
      <c r="B16" s="2"/>
      <c r="C16" s="2"/>
      <c r="D16" s="2"/>
      <c r="E16" s="2"/>
      <c r="F16" s="2"/>
      <c r="G16" s="2"/>
      <c r="H16" s="2"/>
      <c r="I16" s="2"/>
    </row>
    <row r="17" spans="2:9" ht="32.1" customHeight="1" x14ac:dyDescent="0.25">
      <c r="B17" s="12" t="s">
        <v>14</v>
      </c>
      <c r="C17" s="12" t="s">
        <v>15</v>
      </c>
      <c r="D17" s="12" t="s">
        <v>16</v>
      </c>
      <c r="E17" s="12" t="s">
        <v>17</v>
      </c>
      <c r="F17" s="12" t="s">
        <v>18</v>
      </c>
      <c r="G17" s="12" t="s">
        <v>19</v>
      </c>
      <c r="H17" s="12" t="s">
        <v>20</v>
      </c>
      <c r="I17" s="12" t="s">
        <v>21</v>
      </c>
    </row>
    <row r="18" spans="2:9" ht="32.1" customHeight="1" x14ac:dyDescent="0.25">
      <c r="B18" s="4">
        <v>1</v>
      </c>
      <c r="C18" s="4" t="s">
        <v>22</v>
      </c>
      <c r="D18" s="4" t="s">
        <v>23</v>
      </c>
      <c r="E18" s="4" t="s">
        <v>24</v>
      </c>
      <c r="F18" s="4" t="s">
        <v>25</v>
      </c>
      <c r="G18" s="4" t="s">
        <v>26</v>
      </c>
      <c r="H18" s="11">
        <v>850</v>
      </c>
      <c r="I18" s="4" t="s">
        <v>27</v>
      </c>
    </row>
    <row r="19" spans="2:9" ht="32.1" customHeight="1" x14ac:dyDescent="0.25">
      <c r="B19" s="4">
        <v>2</v>
      </c>
      <c r="C19" s="4" t="s">
        <v>28</v>
      </c>
      <c r="D19" s="4" t="s">
        <v>29</v>
      </c>
      <c r="E19" s="4" t="s">
        <v>30</v>
      </c>
      <c r="F19" s="4" t="s">
        <v>31</v>
      </c>
      <c r="G19" s="4" t="s">
        <v>32</v>
      </c>
      <c r="H19" s="11">
        <v>20</v>
      </c>
      <c r="I19" s="4" t="s">
        <v>33</v>
      </c>
    </row>
    <row r="20" spans="2:9" ht="32.1" customHeight="1" x14ac:dyDescent="0.25">
      <c r="B20" s="4">
        <v>3</v>
      </c>
      <c r="C20" s="4" t="s">
        <v>22</v>
      </c>
      <c r="D20" s="4" t="s">
        <v>34</v>
      </c>
      <c r="E20" s="4" t="s">
        <v>25</v>
      </c>
      <c r="F20" s="4" t="s">
        <v>24</v>
      </c>
      <c r="G20" s="4" t="s">
        <v>35</v>
      </c>
      <c r="H20" s="11">
        <v>850</v>
      </c>
      <c r="I20" s="4" t="s">
        <v>27</v>
      </c>
    </row>
    <row r="21" spans="2:9" ht="32.1" customHeight="1" x14ac:dyDescent="0.25">
      <c r="B21" s="6"/>
      <c r="C21" s="6"/>
      <c r="D21" s="6"/>
      <c r="E21" s="6"/>
      <c r="F21" s="6"/>
      <c r="G21" s="6"/>
      <c r="H21" s="6"/>
      <c r="I21" s="6"/>
    </row>
    <row r="22" spans="2:9" ht="16.5" x14ac:dyDescent="0.3">
      <c r="B22" s="5"/>
      <c r="C22" s="2"/>
      <c r="D22" s="2"/>
      <c r="E22" s="2"/>
      <c r="F22" s="2"/>
      <c r="G22" s="2"/>
      <c r="H22" s="2"/>
      <c r="I22" s="2"/>
    </row>
    <row r="23" spans="2:9" s="1" customFormat="1" ht="32.1" customHeight="1" x14ac:dyDescent="0.25">
      <c r="B23" s="14"/>
      <c r="C23" s="6"/>
      <c r="D23" s="6"/>
      <c r="E23" s="6"/>
      <c r="F23" s="6"/>
      <c r="G23" s="6" t="s">
        <v>80</v>
      </c>
      <c r="H23" s="20">
        <f>SUM(Table1[Cost (USD)])</f>
        <v>1720</v>
      </c>
      <c r="I23" s="6"/>
    </row>
    <row r="24" spans="2:9" ht="16.5" x14ac:dyDescent="0.3">
      <c r="B24" s="2"/>
      <c r="C24" s="2"/>
      <c r="D24" s="2"/>
      <c r="E24" s="2"/>
      <c r="F24" s="2"/>
      <c r="G24" s="2"/>
      <c r="H24" s="2"/>
      <c r="I24" s="2"/>
    </row>
    <row r="25" spans="2:9" ht="20.100000000000001" customHeight="1" x14ac:dyDescent="0.25">
      <c r="B25" s="18" t="s">
        <v>36</v>
      </c>
      <c r="C25" s="18"/>
      <c r="D25" s="18"/>
      <c r="E25" s="18"/>
      <c r="F25" s="18"/>
      <c r="G25" s="18"/>
      <c r="H25" s="18"/>
      <c r="I25" s="18"/>
    </row>
    <row r="26" spans="2:9" ht="16.5" x14ac:dyDescent="0.3">
      <c r="B26" s="2"/>
      <c r="C26" s="2"/>
      <c r="D26" s="2"/>
      <c r="E26" s="2"/>
      <c r="F26" s="2"/>
      <c r="G26" s="2"/>
      <c r="H26" s="2"/>
      <c r="I26" s="2"/>
    </row>
    <row r="27" spans="2:9" ht="32.1" customHeight="1" x14ac:dyDescent="0.25">
      <c r="B27" s="12" t="s">
        <v>14</v>
      </c>
      <c r="C27" s="12" t="s">
        <v>37</v>
      </c>
      <c r="D27" s="12" t="s">
        <v>38</v>
      </c>
      <c r="E27" s="12" t="s">
        <v>39</v>
      </c>
      <c r="F27" s="12" t="s">
        <v>19</v>
      </c>
      <c r="G27" s="12" t="s">
        <v>40</v>
      </c>
      <c r="H27" s="12" t="s">
        <v>41</v>
      </c>
      <c r="I27" s="12" t="s">
        <v>21</v>
      </c>
    </row>
    <row r="28" spans="2:9" ht="32.1" customHeight="1" x14ac:dyDescent="0.25">
      <c r="B28" s="4">
        <v>1</v>
      </c>
      <c r="C28" s="4" t="s">
        <v>42</v>
      </c>
      <c r="D28" s="4" t="s">
        <v>11</v>
      </c>
      <c r="E28" s="4" t="s">
        <v>13</v>
      </c>
      <c r="F28" s="4" t="s">
        <v>43</v>
      </c>
      <c r="G28" s="11">
        <v>150</v>
      </c>
      <c r="H28" s="11">
        <f>_xlfn.DAYS(D5,C5)*G5</f>
        <v>0</v>
      </c>
      <c r="I28" s="4" t="s">
        <v>44</v>
      </c>
    </row>
    <row r="29" spans="2:9" ht="32.1" customHeight="1" x14ac:dyDescent="0.3">
      <c r="B29" s="2"/>
      <c r="C29" s="2"/>
      <c r="D29" s="2"/>
      <c r="E29" s="2"/>
      <c r="F29" s="2"/>
      <c r="G29" s="13"/>
      <c r="H29" s="13"/>
      <c r="I29" s="2"/>
    </row>
    <row r="30" spans="2:9" ht="16.5" x14ac:dyDescent="0.3">
      <c r="B30" s="5"/>
      <c r="C30" s="2"/>
      <c r="D30" s="2"/>
      <c r="E30" s="2"/>
      <c r="F30" s="2"/>
      <c r="G30" s="2"/>
      <c r="H30" s="2"/>
      <c r="I30" s="2"/>
    </row>
    <row r="31" spans="2:9" ht="32.1" customHeight="1" x14ac:dyDescent="0.3">
      <c r="B31" s="5"/>
      <c r="C31" s="2"/>
      <c r="D31" s="2"/>
      <c r="E31" s="2"/>
      <c r="F31" s="2"/>
      <c r="G31" s="6" t="s">
        <v>80</v>
      </c>
      <c r="H31" s="20">
        <f>SUM(Table2[Total Cost (USD)])</f>
        <v>0</v>
      </c>
      <c r="I31" s="2"/>
    </row>
    <row r="32" spans="2:9" ht="16.5" x14ac:dyDescent="0.3">
      <c r="B32" s="2"/>
      <c r="C32" s="2"/>
      <c r="D32" s="2"/>
      <c r="E32" s="2"/>
      <c r="F32" s="2"/>
      <c r="G32" s="2"/>
      <c r="H32" s="2"/>
      <c r="I32" s="2"/>
    </row>
    <row r="33" spans="2:9" ht="20.100000000000001" customHeight="1" x14ac:dyDescent="0.25">
      <c r="B33" s="18" t="s">
        <v>82</v>
      </c>
      <c r="C33" s="18"/>
      <c r="D33" s="18"/>
      <c r="E33" s="18"/>
      <c r="F33" s="18"/>
      <c r="G33" s="18"/>
      <c r="H33" s="18"/>
      <c r="I33" s="18"/>
    </row>
    <row r="34" spans="2:9" ht="16.5" x14ac:dyDescent="0.3">
      <c r="B34" s="2"/>
      <c r="C34" s="2"/>
      <c r="D34" s="2"/>
      <c r="E34" s="2"/>
      <c r="F34" s="2"/>
      <c r="G34" s="2"/>
      <c r="H34" s="2"/>
      <c r="I34" s="2"/>
    </row>
    <row r="35" spans="2:9" ht="32.1" customHeight="1" x14ac:dyDescent="0.25">
      <c r="B35" s="12" t="s">
        <v>45</v>
      </c>
      <c r="C35" s="12" t="s">
        <v>46</v>
      </c>
      <c r="D35" s="12" t="s">
        <v>47</v>
      </c>
      <c r="E35" s="12" t="s">
        <v>48</v>
      </c>
      <c r="F35" s="12" t="s">
        <v>49</v>
      </c>
      <c r="G35" s="12" t="s">
        <v>50</v>
      </c>
      <c r="H35" s="12" t="s">
        <v>51</v>
      </c>
      <c r="I35" s="12" t="s">
        <v>21</v>
      </c>
    </row>
    <row r="36" spans="2:9" ht="32.1" customHeight="1" x14ac:dyDescent="0.25">
      <c r="B36" s="4" t="s">
        <v>52</v>
      </c>
      <c r="C36" s="4" t="s">
        <v>53</v>
      </c>
      <c r="D36" s="4" t="s">
        <v>54</v>
      </c>
      <c r="E36" s="4" t="s">
        <v>25</v>
      </c>
      <c r="F36" s="7">
        <v>0.375</v>
      </c>
      <c r="G36" s="7">
        <v>0.54166666666666663</v>
      </c>
      <c r="H36" s="11">
        <v>20</v>
      </c>
      <c r="I36" s="4" t="s">
        <v>55</v>
      </c>
    </row>
    <row r="37" spans="2:9" ht="32.1" customHeight="1" x14ac:dyDescent="0.25">
      <c r="B37" s="4" t="s">
        <v>52</v>
      </c>
      <c r="C37" s="4" t="s">
        <v>53</v>
      </c>
      <c r="D37" s="4" t="s">
        <v>56</v>
      </c>
      <c r="E37" s="4" t="s">
        <v>25</v>
      </c>
      <c r="F37" s="7">
        <v>0.58333333333333337</v>
      </c>
      <c r="G37" s="7">
        <v>0.66666666666666663</v>
      </c>
      <c r="H37" s="11">
        <v>35</v>
      </c>
      <c r="I37" s="4" t="s">
        <v>57</v>
      </c>
    </row>
    <row r="38" spans="2:9" ht="32.1" customHeight="1" x14ac:dyDescent="0.25">
      <c r="B38" s="4" t="s">
        <v>58</v>
      </c>
      <c r="C38" s="4" t="s">
        <v>59</v>
      </c>
      <c r="D38" s="4" t="s">
        <v>60</v>
      </c>
      <c r="E38" s="4" t="s">
        <v>25</v>
      </c>
      <c r="F38" s="7">
        <v>0.41666666666666669</v>
      </c>
      <c r="G38" s="7">
        <v>0.5</v>
      </c>
      <c r="H38" s="11">
        <v>25</v>
      </c>
      <c r="I38" s="4" t="s">
        <v>61</v>
      </c>
    </row>
    <row r="39" spans="2:9" ht="32.1" customHeight="1" x14ac:dyDescent="0.25">
      <c r="B39" s="4" t="s">
        <v>58</v>
      </c>
      <c r="C39" s="4" t="s">
        <v>59</v>
      </c>
      <c r="D39" s="4" t="s">
        <v>62</v>
      </c>
      <c r="E39" s="4" t="s">
        <v>25</v>
      </c>
      <c r="F39" s="7">
        <v>0.54166666666666663</v>
      </c>
      <c r="G39" s="7">
        <v>0.66666666666666663</v>
      </c>
      <c r="H39" s="11">
        <v>15</v>
      </c>
      <c r="I39" s="4" t="s">
        <v>63</v>
      </c>
    </row>
    <row r="40" spans="2:9" ht="32.1" customHeight="1" x14ac:dyDescent="0.3">
      <c r="B40" s="2"/>
      <c r="C40" s="2"/>
      <c r="D40" s="2"/>
      <c r="E40" s="2"/>
      <c r="F40" s="2"/>
      <c r="G40" s="2"/>
      <c r="H40" s="13"/>
      <c r="I40" s="2"/>
    </row>
    <row r="41" spans="2:9" ht="32.1" customHeight="1" x14ac:dyDescent="0.3">
      <c r="B41" s="5"/>
      <c r="C41" s="2"/>
      <c r="D41" s="2"/>
      <c r="E41" s="2"/>
      <c r="F41" s="2"/>
      <c r="G41" s="2"/>
      <c r="H41" s="13"/>
      <c r="I41" s="2"/>
    </row>
    <row r="42" spans="2:9" ht="16.5" x14ac:dyDescent="0.3">
      <c r="B42" s="6"/>
      <c r="C42" s="2"/>
      <c r="D42" s="2"/>
      <c r="E42" s="2"/>
      <c r="F42" s="2"/>
      <c r="G42" s="2"/>
      <c r="H42" s="2"/>
      <c r="I42" s="2"/>
    </row>
    <row r="43" spans="2:9" ht="32.1" customHeight="1" x14ac:dyDescent="0.3">
      <c r="B43" s="6"/>
      <c r="C43" s="2"/>
      <c r="D43" s="2"/>
      <c r="E43" s="2"/>
      <c r="F43" s="2"/>
      <c r="G43" s="6" t="s">
        <v>80</v>
      </c>
      <c r="H43" s="20">
        <f>SUM(Table3[Estimated Cost (USD)])</f>
        <v>95</v>
      </c>
      <c r="I43" s="2"/>
    </row>
    <row r="44" spans="2:9" ht="16.5" x14ac:dyDescent="0.3">
      <c r="B44" s="2"/>
      <c r="C44" s="2"/>
      <c r="D44" s="2"/>
      <c r="E44" s="2"/>
      <c r="F44" s="2"/>
      <c r="G44" s="2"/>
      <c r="H44" s="2"/>
      <c r="I44" s="2"/>
    </row>
    <row r="45" spans="2:9" ht="20.100000000000001" customHeight="1" x14ac:dyDescent="0.25">
      <c r="B45" s="18" t="s">
        <v>81</v>
      </c>
      <c r="C45" s="18"/>
      <c r="D45" s="18"/>
      <c r="E45" s="18"/>
      <c r="F45" s="18"/>
      <c r="G45" s="18"/>
      <c r="H45" s="18"/>
      <c r="I45" s="18"/>
    </row>
    <row r="46" spans="2:9" ht="16.5" x14ac:dyDescent="0.3">
      <c r="B46" s="2"/>
      <c r="C46" s="2"/>
      <c r="D46" s="2"/>
      <c r="E46" s="2"/>
      <c r="F46" s="2"/>
      <c r="G46" s="2"/>
      <c r="H46" s="2"/>
      <c r="I46" s="2"/>
    </row>
    <row r="47" spans="2:9" ht="30" customHeight="1" x14ac:dyDescent="0.3">
      <c r="B47" s="3" t="s">
        <v>64</v>
      </c>
      <c r="C47" s="3" t="s">
        <v>65</v>
      </c>
      <c r="D47" s="3" t="s">
        <v>66</v>
      </c>
      <c r="E47" s="3" t="s">
        <v>67</v>
      </c>
      <c r="F47" s="2"/>
      <c r="G47" s="2"/>
      <c r="H47" s="2"/>
      <c r="I47" s="2"/>
    </row>
    <row r="48" spans="2:9" ht="30" customHeight="1" x14ac:dyDescent="0.3">
      <c r="B48" s="4" t="s">
        <v>68</v>
      </c>
      <c r="C48" s="11">
        <v>1800</v>
      </c>
      <c r="D48" s="11">
        <f>H23</f>
        <v>1720</v>
      </c>
      <c r="E48" s="11">
        <f>C48-D48</f>
        <v>80</v>
      </c>
      <c r="F48" s="2"/>
      <c r="G48" s="2"/>
      <c r="H48" s="2"/>
      <c r="I48" s="2"/>
    </row>
    <row r="49" spans="2:9" ht="30" customHeight="1" x14ac:dyDescent="0.3">
      <c r="B49" s="4" t="s">
        <v>69</v>
      </c>
      <c r="C49" s="11">
        <v>1500</v>
      </c>
      <c r="D49" s="11">
        <f>H31</f>
        <v>0</v>
      </c>
      <c r="E49" s="11">
        <f t="shared" ref="E49:E53" si="0">C49-D49</f>
        <v>1500</v>
      </c>
      <c r="F49" s="2"/>
      <c r="G49" s="2"/>
      <c r="H49" s="2"/>
      <c r="I49" s="2"/>
    </row>
    <row r="50" spans="2:9" ht="30" customHeight="1" x14ac:dyDescent="0.3">
      <c r="B50" s="4" t="s">
        <v>70</v>
      </c>
      <c r="C50" s="11">
        <v>300</v>
      </c>
      <c r="D50" s="11">
        <f>H43</f>
        <v>95</v>
      </c>
      <c r="E50" s="11">
        <f t="shared" si="0"/>
        <v>205</v>
      </c>
      <c r="F50" s="2"/>
      <c r="G50" s="2"/>
      <c r="H50" s="2"/>
      <c r="I50" s="2"/>
    </row>
    <row r="51" spans="2:9" ht="30" customHeight="1" x14ac:dyDescent="0.3">
      <c r="B51" s="4" t="s">
        <v>71</v>
      </c>
      <c r="C51" s="11">
        <v>400</v>
      </c>
      <c r="D51" s="11">
        <v>350</v>
      </c>
      <c r="E51" s="11">
        <f t="shared" si="0"/>
        <v>50</v>
      </c>
      <c r="F51" s="2"/>
      <c r="G51" s="2"/>
      <c r="H51" s="2"/>
      <c r="I51" s="2"/>
    </row>
    <row r="52" spans="2:9" ht="30" customHeight="1" x14ac:dyDescent="0.3">
      <c r="B52" s="4" t="s">
        <v>72</v>
      </c>
      <c r="C52" s="11">
        <v>200</v>
      </c>
      <c r="D52" s="11">
        <v>180</v>
      </c>
      <c r="E52" s="11">
        <f t="shared" si="0"/>
        <v>20</v>
      </c>
      <c r="F52" s="2"/>
      <c r="G52" s="2"/>
      <c r="H52" s="2"/>
      <c r="I52" s="2"/>
    </row>
    <row r="53" spans="2:9" ht="30" customHeight="1" x14ac:dyDescent="0.3">
      <c r="B53" s="3"/>
      <c r="C53" s="4"/>
      <c r="D53" s="4"/>
      <c r="E53" s="11">
        <f t="shared" si="0"/>
        <v>0</v>
      </c>
      <c r="F53" s="2"/>
      <c r="G53" s="2"/>
      <c r="H53" s="2"/>
      <c r="I53" s="2"/>
    </row>
    <row r="54" spans="2:9" ht="16.5" x14ac:dyDescent="0.3">
      <c r="B54" s="2"/>
      <c r="C54" s="2"/>
      <c r="D54" s="2"/>
      <c r="E54" s="2"/>
      <c r="F54" s="2"/>
      <c r="G54" s="2"/>
      <c r="H54" s="2"/>
      <c r="I54" s="2"/>
    </row>
    <row r="55" spans="2:9" ht="32.1" customHeight="1" x14ac:dyDescent="0.3">
      <c r="B55" s="14" t="s">
        <v>80</v>
      </c>
      <c r="C55" s="15">
        <f>SUM(Table4[Budget (USD)])</f>
        <v>4200</v>
      </c>
      <c r="D55" s="15">
        <f>SUM(Table4[Actual (USD)])</f>
        <v>2345</v>
      </c>
      <c r="E55" s="15">
        <f>SUM(Table4[Difference (USD)])</f>
        <v>1855</v>
      </c>
      <c r="F55" s="2"/>
      <c r="G55" s="2"/>
      <c r="H55" s="2"/>
      <c r="I55" s="2"/>
    </row>
    <row r="56" spans="2:9" ht="16.5" x14ac:dyDescent="0.3">
      <c r="B56" s="2"/>
      <c r="C56" s="2"/>
      <c r="D56" s="2"/>
      <c r="E56" s="2"/>
      <c r="F56" s="2"/>
      <c r="G56" s="2"/>
      <c r="H56" s="2"/>
      <c r="I56" s="2"/>
    </row>
    <row r="57" spans="2:9" ht="16.5" x14ac:dyDescent="0.3">
      <c r="B57" s="2"/>
      <c r="C57" s="2"/>
      <c r="D57" s="2"/>
      <c r="E57" s="2"/>
      <c r="F57" s="2"/>
      <c r="G57" s="2"/>
      <c r="H57" s="2"/>
      <c r="I57" s="2"/>
    </row>
    <row r="58" spans="2:9" ht="20.100000000000001" customHeight="1" x14ac:dyDescent="0.25">
      <c r="B58" s="8" t="s">
        <v>83</v>
      </c>
      <c r="C58" s="8"/>
      <c r="D58" s="8"/>
      <c r="E58" s="8"/>
      <c r="F58" s="8"/>
      <c r="G58" s="8"/>
      <c r="H58" s="8"/>
      <c r="I58" s="8"/>
    </row>
    <row r="59" spans="2:9" ht="16.5" x14ac:dyDescent="0.3">
      <c r="B59" s="6"/>
      <c r="C59" s="2"/>
      <c r="D59" s="2"/>
      <c r="E59" s="2"/>
      <c r="F59" s="2"/>
      <c r="G59" s="2"/>
      <c r="H59" s="2"/>
      <c r="I59" s="2"/>
    </row>
    <row r="60" spans="2:9" ht="16.5" x14ac:dyDescent="0.25">
      <c r="B60" s="16" t="s">
        <v>73</v>
      </c>
      <c r="C60" s="16"/>
      <c r="D60" s="16"/>
      <c r="E60" s="16"/>
      <c r="F60" s="16"/>
      <c r="G60" s="16"/>
      <c r="H60" s="16"/>
      <c r="I60" s="16"/>
    </row>
    <row r="61" spans="2:9" ht="16.5" x14ac:dyDescent="0.25">
      <c r="B61" s="16" t="s">
        <v>74</v>
      </c>
      <c r="C61" s="16"/>
      <c r="D61" s="16"/>
      <c r="E61" s="16"/>
      <c r="F61" s="16"/>
      <c r="G61" s="16"/>
      <c r="H61" s="16"/>
      <c r="I61" s="16"/>
    </row>
    <row r="62" spans="2:9" ht="16.5" x14ac:dyDescent="0.25">
      <c r="B62" s="16" t="s">
        <v>75</v>
      </c>
      <c r="C62" s="16"/>
      <c r="D62" s="16"/>
      <c r="E62" s="16"/>
      <c r="F62" s="16"/>
      <c r="G62" s="16"/>
      <c r="H62" s="16"/>
      <c r="I62" s="16"/>
    </row>
    <row r="63" spans="2:9" ht="16.5" x14ac:dyDescent="0.25">
      <c r="B63" s="16" t="s">
        <v>76</v>
      </c>
      <c r="C63" s="16"/>
      <c r="D63" s="16"/>
      <c r="E63" s="16"/>
      <c r="F63" s="16"/>
      <c r="G63" s="16"/>
      <c r="H63" s="16"/>
      <c r="I63" s="16"/>
    </row>
    <row r="64" spans="2:9" ht="16.5" x14ac:dyDescent="0.3">
      <c r="B64" s="2"/>
      <c r="C64" s="2"/>
      <c r="D64" s="2"/>
      <c r="E64" s="2"/>
      <c r="F64" s="2"/>
      <c r="G64" s="2"/>
      <c r="H64" s="2"/>
      <c r="I64" s="2"/>
    </row>
    <row r="65" spans="2:9" ht="17.25" thickBot="1" x14ac:dyDescent="0.35">
      <c r="B65" s="17"/>
      <c r="C65" s="17"/>
      <c r="D65" s="17"/>
      <c r="E65" s="17"/>
      <c r="F65" s="17"/>
      <c r="G65" s="17"/>
      <c r="H65" s="17"/>
      <c r="I65" s="17"/>
    </row>
    <row r="66" spans="2:9" ht="16.5" x14ac:dyDescent="0.3">
      <c r="B66" s="2"/>
      <c r="C66" s="2"/>
      <c r="D66" s="2"/>
      <c r="E66" s="2"/>
      <c r="F66" s="2"/>
      <c r="G66" s="2"/>
      <c r="H66" s="2"/>
      <c r="I66" s="2"/>
    </row>
    <row r="67" spans="2:9" ht="16.5" x14ac:dyDescent="0.3">
      <c r="B67" s="2"/>
      <c r="C67" s="2"/>
      <c r="D67" s="2"/>
      <c r="E67" s="2"/>
      <c r="F67" s="2"/>
      <c r="G67" s="2"/>
      <c r="H67" s="2"/>
      <c r="I67" s="2"/>
    </row>
  </sheetData>
  <mergeCells count="19">
    <mergeCell ref="B62:I62"/>
    <mergeCell ref="B63:I63"/>
    <mergeCell ref="B65:I65"/>
    <mergeCell ref="B58:I58"/>
    <mergeCell ref="B15:I15"/>
    <mergeCell ref="B25:I25"/>
    <mergeCell ref="B33:I33"/>
    <mergeCell ref="B45:I45"/>
    <mergeCell ref="B60:I60"/>
    <mergeCell ref="B61:I61"/>
    <mergeCell ref="B2:I2"/>
    <mergeCell ref="B4:I4"/>
    <mergeCell ref="C8:E8"/>
    <mergeCell ref="C10:E10"/>
    <mergeCell ref="C12:E12"/>
    <mergeCell ref="H8:I8"/>
    <mergeCell ref="H10:I10"/>
    <mergeCell ref="H12:I12"/>
    <mergeCell ref="C6:I6"/>
  </mergeCells>
  <pageMargins left="0.25" right="0.25" top="0.5" bottom="0.25" header="0.3" footer="0.3"/>
  <pageSetup scale="54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Itinerary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2025-11-14T13:09:41Z</cp:lastPrinted>
  <dcterms:created xsi:type="dcterms:W3CDTF">2025-11-14T12:54:09Z</dcterms:created>
  <dcterms:modified xsi:type="dcterms:W3CDTF">2025-11-14T13:10:42Z</dcterms:modified>
</cp:coreProperties>
</file>